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840" windowHeight="13740"/>
  </bookViews>
  <sheets>
    <sheet name="fiches" sheetId="1" r:id="rId1"/>
    <sheet name="hypothèses" sheetId="2" r:id="rId2"/>
    <sheet name="Feuil3" sheetId="3" r:id="rId3"/>
    <sheet name="Feuil1" sheetId="4" r:id="rId4"/>
  </sheets>
  <calcPr calcId="152511"/>
</workbook>
</file>

<file path=xl/calcChain.xml><?xml version="1.0" encoding="utf-8"?>
<calcChain xmlns="http://schemas.openxmlformats.org/spreadsheetml/2006/main">
  <c r="D21" i="4" l="1"/>
  <c r="D2" i="3"/>
  <c r="D15" i="3"/>
  <c r="D14" i="3"/>
  <c r="D13" i="3"/>
  <c r="D12" i="3"/>
  <c r="D11" i="3"/>
  <c r="D10" i="3"/>
  <c r="D9" i="3"/>
  <c r="D8" i="3"/>
  <c r="D7" i="3"/>
  <c r="D6" i="3"/>
  <c r="D5" i="3"/>
  <c r="D21" i="3" l="1"/>
</calcChain>
</file>

<file path=xl/sharedStrings.xml><?xml version="1.0" encoding="utf-8"?>
<sst xmlns="http://schemas.openxmlformats.org/spreadsheetml/2006/main" count="322" uniqueCount="121">
  <si>
    <r>
      <t xml:space="preserve">Nom + </t>
    </r>
    <r>
      <rPr>
        <b/>
        <sz val="11"/>
        <color rgb="FFFFFFFF"/>
        <rFont val="Calibri"/>
      </rPr>
      <t>description action</t>
    </r>
  </si>
  <si>
    <t>Axe d’action</t>
  </si>
  <si>
    <t>Levier d’action</t>
  </si>
  <si>
    <t>Acteurs</t>
  </si>
  <si>
    <t>Coordinateurs</t>
  </si>
  <si>
    <t>Timing</t>
  </si>
  <si>
    <t>Budget Acteurs</t>
  </si>
  <si>
    <t>Budget Coordinateur</t>
  </si>
  <si>
    <t>Part de l’effort</t>
  </si>
  <si>
    <t>Économie d’énergie</t>
  </si>
  <si>
    <t>Production EnR</t>
  </si>
  <si>
    <r>
      <t>Réduction tCO</t>
    </r>
    <r>
      <rPr>
        <vertAlign val="subscript"/>
        <sz val="11"/>
        <color rgb="FF000000"/>
        <rFont val="Calibri"/>
      </rPr>
      <t>2</t>
    </r>
  </si>
  <si>
    <t>Début</t>
  </si>
  <si>
    <t>Fin</t>
  </si>
  <si>
    <t>€</t>
  </si>
  <si>
    <t>MWh/a</t>
  </si>
  <si>
    <r>
      <t>tCO</t>
    </r>
    <r>
      <rPr>
        <vertAlign val="subscript"/>
        <sz val="11"/>
        <color rgb="FF000000"/>
        <rFont val="Calibri"/>
      </rPr>
      <t>2</t>
    </r>
    <r>
      <rPr>
        <sz val="11"/>
        <color rgb="FF000000"/>
        <rFont val="Calibri"/>
      </rPr>
      <t>/a</t>
    </r>
  </si>
  <si>
    <r>
      <t>tCO</t>
    </r>
    <r>
      <rPr>
        <vertAlign val="subscript"/>
        <sz val="11"/>
        <color rgb="FF000000"/>
        <rFont val="Calibri"/>
      </rPr>
      <t>2</t>
    </r>
  </si>
  <si>
    <t>Sensibilisation</t>
  </si>
  <si>
    <t>/</t>
  </si>
  <si>
    <t>Mobilité</t>
  </si>
  <si>
    <t>Financement</t>
  </si>
  <si>
    <t>Moyens/Résultats</t>
  </si>
  <si>
    <t>Action</t>
  </si>
  <si>
    <t>éco tCO2 par changement</t>
  </si>
  <si>
    <t>-20% éco énergie dans x entreprises</t>
  </si>
  <si>
    <t>covoitureurs</t>
  </si>
  <si>
    <t>télétravailleurs</t>
  </si>
  <si>
    <t>utilisateurs transports en commun</t>
  </si>
  <si>
    <t>toitures à isoler</t>
  </si>
  <si>
    <t>cyclistes</t>
  </si>
  <si>
    <t>murs isolés</t>
  </si>
  <si>
    <t>-10% chauffage dans x logements</t>
  </si>
  <si>
    <t>véhicules CNG</t>
  </si>
  <si>
    <t>chaudières GN</t>
  </si>
  <si>
    <t>chassis</t>
  </si>
  <si>
    <t>-10% élec dans x logements</t>
  </si>
  <si>
    <t>Facteur émissions</t>
  </si>
  <si>
    <t>logement prod pétro</t>
  </si>
  <si>
    <t>logement autres</t>
  </si>
  <si>
    <t>tertiaire prod pétro</t>
  </si>
  <si>
    <t>tertaire autres</t>
  </si>
  <si>
    <t>transport prod pétro</t>
  </si>
  <si>
    <t>Electricité</t>
  </si>
  <si>
    <t>Gaz naturel</t>
  </si>
  <si>
    <t>ktCO2/GWh</t>
  </si>
  <si>
    <t>Efficience énergétique</t>
  </si>
  <si>
    <t>Ville de Chièvres</t>
  </si>
  <si>
    <t>?</t>
  </si>
  <si>
    <t>± 8000 /an</t>
  </si>
  <si>
    <t>P.A.P.E.</t>
  </si>
  <si>
    <t>Effiecience énergétique</t>
  </si>
  <si>
    <t>Efficience énergétique/EnR</t>
  </si>
  <si>
    <t>CPAS</t>
  </si>
  <si>
    <t>30 733</t>
  </si>
  <si>
    <t>ORES</t>
  </si>
  <si>
    <t>1250/an</t>
  </si>
  <si>
    <t>Points nœuds vélo "La wallonie Picarde à Vélo"</t>
  </si>
  <si>
    <t>Wallonie Picarde</t>
  </si>
  <si>
    <t>181 474 (144 307,7 de subsides)</t>
  </si>
  <si>
    <t>3,24 (ventilation mécanique contrôlée?)</t>
  </si>
  <si>
    <t>47 408 (39 677,4 de subsides)</t>
  </si>
  <si>
    <t>122 661 (96 236,2 de subsides)</t>
  </si>
  <si>
    <t>21 362 (16 826,7 de subsides)</t>
  </si>
  <si>
    <t>12 785 (10 228 de subsides)</t>
  </si>
  <si>
    <t xml:space="preserve">Primes communales "Energie"
- isolation (murs, sols, toiture, châssis)
- Achat de chauffe-eau solaire
- Achat de panneaux photovoltaïques
- réalisation d'audit énergétique
- construction de maisons passives ou basse énergie
</t>
  </si>
  <si>
    <t xml:space="preserve">Programme de réduction des puissances et économies d'énergie de l'éclairage public
- rééquipement de luminaires existants (- de 20 ans)
- Remplacement de luminaires grands consommateurs (+ de 20 ans)
</t>
  </si>
  <si>
    <t xml:space="preserve">Optimisation de la puissance des lampes de l'éclairage public (éviter le sur et sous-éclairement)
Hypothèse d'ORES : 20 % de réduction des consommations
</t>
  </si>
  <si>
    <r>
      <t xml:space="preserve">Ecole communale de Huissignies
- Isolation du plancher des combles
- Isolation des murs du réfectoire
- Isolation du plancher des combles du réfectoire
</t>
    </r>
    <r>
      <rPr>
        <b/>
        <sz val="8"/>
        <color theme="1"/>
        <rFont val="Calibri"/>
        <family val="2"/>
        <scheme val="minor"/>
      </rPr>
      <t xml:space="preserve">Subside Ureba Exceptionnel 2013
</t>
    </r>
  </si>
  <si>
    <r>
      <t xml:space="preserve">Ecole communale de Vaudignies
- Installation d'une unité de cogénération
- Isolation du réfectoire
- Isolation des murs du hall sportif
- Pose d'une chaudière à condensation dans le hall sportif
</t>
    </r>
    <r>
      <rPr>
        <b/>
        <sz val="8"/>
        <color theme="1"/>
        <rFont val="Calibri"/>
        <family val="2"/>
        <scheme val="minor"/>
      </rPr>
      <t xml:space="preserve">Subside Ureba Exceptionnel 2013
</t>
    </r>
  </si>
  <si>
    <t xml:space="preserve">Ecole communale de Vaudignies
Isolation du plancher des combles
</t>
  </si>
  <si>
    <r>
      <t xml:space="preserve">Ecole communale de Ladeuze
Pose d'une ventilation mécanique contrôlée
</t>
    </r>
    <r>
      <rPr>
        <b/>
        <sz val="8"/>
        <color theme="1"/>
        <rFont val="Calibri"/>
        <family val="2"/>
        <scheme val="minor"/>
      </rPr>
      <t xml:space="preserve">Subside Ureba Exceptionnel 2013
</t>
    </r>
  </si>
  <si>
    <r>
      <t xml:space="preserve">Hôtel de Ville
- Isolation des combles
- Installation d'une chaudière à condensation
</t>
    </r>
    <r>
      <rPr>
        <b/>
        <sz val="8"/>
        <color theme="1"/>
        <rFont val="Calibri"/>
        <family val="2"/>
        <scheme val="minor"/>
      </rPr>
      <t xml:space="preserve">Subside Ureba Exceptionnel 2013
</t>
    </r>
  </si>
  <si>
    <r>
      <t xml:space="preserve">Ecole communale de Chièvres
- Isolation du plafond des caves
- Isolation de la toiture de l'aile primaire
- Isolation des combles de l'aile maternelle
- Pose d'une ventilation mécanique contrôlée
</t>
    </r>
    <r>
      <rPr>
        <b/>
        <sz val="8"/>
        <color theme="1"/>
        <rFont val="Calibri"/>
        <family val="2"/>
        <scheme val="minor"/>
      </rPr>
      <t xml:space="preserve">Subside Ureba Exceptionnel 2013
</t>
    </r>
  </si>
  <si>
    <t>Réduction de 10 % des consommations du chauffage dans les bâtiments communaux (14)</t>
  </si>
  <si>
    <t>Réduction de 10 % des consommations d'électricité dans les bâtiments communaux (14)</t>
  </si>
  <si>
    <t>Axe</t>
  </si>
  <si>
    <t>Objectif</t>
  </si>
  <si>
    <t>Economie tCO2 réalisée</t>
  </si>
  <si>
    <t>1. Efficience énergétique</t>
  </si>
  <si>
    <t>2. Mobilité</t>
  </si>
  <si>
    <t>3. Production EnR</t>
  </si>
  <si>
    <t>20 % d'économie d'énergie de process de x entreprises</t>
  </si>
  <si>
    <t>Efficience énergétique des bâtiments communaux</t>
  </si>
  <si>
    <t>Optimisation de l'éclairage public</t>
  </si>
  <si>
    <t>x toitures à isoler</t>
  </si>
  <si>
    <t>x logements avec murs isolés</t>
  </si>
  <si>
    <t>x remplacements de châssis et fenêtres</t>
  </si>
  <si>
    <t>10 % d'économie électrique dans x logements</t>
  </si>
  <si>
    <t>dans les entreprises, x covoitureurs</t>
  </si>
  <si>
    <t>dans les entreprises, x télétravailleurs</t>
  </si>
  <si>
    <t>10 % d'économie de chauffage dans x logements</t>
  </si>
  <si>
    <t>Remplacement de x chaudières par des chaudières GN à condensation</t>
  </si>
  <si>
    <t>x cyclistes au quotidien</t>
  </si>
  <si>
    <t>x utilisateurs de transport en commun</t>
  </si>
  <si>
    <t>x véhicules au CNG</t>
  </si>
  <si>
    <t xml:space="preserve">éolien </t>
  </si>
  <si>
    <t>Petit photovoltaïque (Pt PV)</t>
  </si>
  <si>
    <t>Grand photovoltaïque ( Gd PV)</t>
  </si>
  <si>
    <t>Solaire thermique</t>
  </si>
  <si>
    <t>Hydroélectricité</t>
  </si>
  <si>
    <t>-</t>
  </si>
  <si>
    <t>± 350 installations</t>
  </si>
  <si>
    <t>± 75 installations</t>
  </si>
  <si>
    <t>± 5 installations</t>
  </si>
  <si>
    <t>TOTAL</t>
  </si>
  <si>
    <t>Taxistop</t>
  </si>
  <si>
    <t>Plateforme de covoiturage Carpool Plaza</t>
  </si>
  <si>
    <t>400/an</t>
  </si>
  <si>
    <t>Remboursement des abonnements aux TEC et/ou à la SNCB 
pour le personnel communal</t>
  </si>
  <si>
    <t>Information sur les avantages des voitures au CNG</t>
  </si>
  <si>
    <t>IDETA</t>
  </si>
  <si>
    <t>Séance d'information sur les chaudières
 au gaz naturel</t>
  </si>
  <si>
    <t>2000/an</t>
  </si>
  <si>
    <t>300/an</t>
  </si>
  <si>
    <t>Efficiences énergitique</t>
  </si>
  <si>
    <t>750/an</t>
  </si>
  <si>
    <t xml:space="preserve">Sensibilisation des entreprises à l'intérêt du
télétravail et aux économies d'énergie
</t>
  </si>
  <si>
    <t xml:space="preserve">Séances d'information sur les économies d'énergie au quotidien
</t>
  </si>
  <si>
    <t xml:space="preserve">Prime pour l'achat de vélos électriques
</t>
  </si>
  <si>
    <t xml:space="preserve">Remplacement des luminaires HGHP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</si>
</sst>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.0000000_ ;_ * \-#,##0.0000000_ ;_ * &quot;-&quot;??_ ;_ @_ "/>
  </numFmts>
  <fonts count="14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4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vertAlign val="subscript"/>
      <sz val="11"/>
      <color rgb="FF000000"/>
      <name val="Calibri"/>
    </font>
    <font>
      <b/>
      <sz val="14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</font>
    <font>
      <b/>
      <sz val="9"/>
      <color rgb="FFFFFFFF"/>
      <name val="Calibri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3760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BFBFBF"/>
      </right>
      <top style="thin">
        <color rgb="FF1F497D"/>
      </top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1F497D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medium">
        <color rgb="FF1F497D"/>
      </bottom>
      <diagonal/>
    </border>
    <border>
      <left style="thin">
        <color rgb="FFBFBFBF"/>
      </left>
      <right/>
      <top style="thin">
        <color rgb="FF1F497D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1F497D"/>
      </top>
      <bottom style="thin">
        <color rgb="FFBFBFBF"/>
      </bottom>
      <diagonal/>
    </border>
    <border>
      <left/>
      <right/>
      <top style="thin">
        <color rgb="FF1F497D"/>
      </top>
      <bottom style="thin">
        <color rgb="FFBFBFBF"/>
      </bottom>
      <diagonal/>
    </border>
    <border>
      <left/>
      <right style="thin">
        <color rgb="FFBFBFBF"/>
      </right>
      <top style="thin">
        <color rgb="FF1F497D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1F497D"/>
      </bottom>
      <diagonal/>
    </border>
    <border>
      <left style="thin">
        <color rgb="FFBFBFBF"/>
      </left>
      <right/>
      <top style="thin">
        <color rgb="FFBFBFBF"/>
      </top>
      <bottom style="medium">
        <color rgb="FF1F497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1F497D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3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2">
    <xf numFmtId="0" fontId="0" fillId="0" borderId="0" xfId="0"/>
    <xf numFmtId="0" fontId="4" fillId="3" borderId="13" xfId="0" applyFont="1" applyFill="1" applyBorder="1" applyAlignment="1">
      <alignment horizontal="center" vertical="center" wrapText="1" readingOrder="1"/>
    </xf>
    <xf numFmtId="0" fontId="4" fillId="4" borderId="14" xfId="0" applyFont="1" applyFill="1" applyBorder="1" applyAlignment="1">
      <alignment horizontal="left" vertical="center" wrapText="1" readingOrder="1"/>
    </xf>
    <xf numFmtId="0" fontId="4" fillId="4" borderId="15" xfId="0" applyFont="1" applyFill="1" applyBorder="1" applyAlignment="1">
      <alignment horizontal="left" vertical="center" wrapText="1" readingOrder="1"/>
    </xf>
    <xf numFmtId="0" fontId="3" fillId="5" borderId="16" xfId="0" applyFont="1" applyFill="1" applyBorder="1" applyAlignment="1">
      <alignment horizontal="left" vertical="top" wrapText="1" readingOrder="1"/>
    </xf>
    <xf numFmtId="0" fontId="8" fillId="6" borderId="0" xfId="0" applyFont="1" applyFill="1" applyAlignment="1">
      <alignment horizontal="left" wrapText="1" readingOrder="1"/>
    </xf>
    <xf numFmtId="0" fontId="8" fillId="7" borderId="0" xfId="0" applyFont="1" applyFill="1" applyAlignment="1">
      <alignment horizontal="left" wrapText="1" readingOrder="1"/>
    </xf>
    <xf numFmtId="0" fontId="8" fillId="7" borderId="17" xfId="0" applyFont="1" applyFill="1" applyBorder="1" applyAlignment="1">
      <alignment horizontal="left" wrapText="1" readingOrder="1"/>
    </xf>
    <xf numFmtId="0" fontId="8" fillId="6" borderId="0" xfId="0" applyNumberFormat="1" applyFont="1" applyFill="1" applyAlignment="1">
      <alignment horizontal="left" wrapText="1" readingOrder="1"/>
    </xf>
    <xf numFmtId="0" fontId="8" fillId="7" borderId="0" xfId="0" applyNumberFormat="1" applyFont="1" applyFill="1" applyAlignment="1">
      <alignment horizontal="left" wrapText="1" readingOrder="1"/>
    </xf>
    <xf numFmtId="0" fontId="8" fillId="7" borderId="17" xfId="0" applyNumberFormat="1" applyFont="1" applyFill="1" applyBorder="1" applyAlignment="1">
      <alignment horizontal="left" wrapText="1" readingOrder="1"/>
    </xf>
    <xf numFmtId="0" fontId="3" fillId="5" borderId="16" xfId="0" applyFont="1" applyFill="1" applyBorder="1" applyAlignment="1">
      <alignment horizontal="left" readingOrder="1"/>
    </xf>
    <xf numFmtId="0" fontId="8" fillId="6" borderId="0" xfId="0" applyFont="1" applyFill="1" applyAlignment="1">
      <alignment horizontal="left" readingOrder="1"/>
    </xf>
    <xf numFmtId="0" fontId="8" fillId="7" borderId="0" xfId="0" applyFont="1" applyFill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1" fillId="0" borderId="0" xfId="0" applyFont="1" applyAlignment="1">
      <alignment readingOrder="1"/>
    </xf>
    <xf numFmtId="0" fontId="8" fillId="8" borderId="17" xfId="0" applyFont="1" applyFill="1" applyBorder="1" applyAlignment="1">
      <alignment horizontal="left" readingOrder="1"/>
    </xf>
    <xf numFmtId="165" fontId="9" fillId="5" borderId="16" xfId="1" applyNumberFormat="1" applyFont="1" applyFill="1" applyBorder="1" applyAlignment="1">
      <alignment horizontal="left" wrapText="1" readingOrder="1"/>
    </xf>
    <xf numFmtId="165" fontId="8" fillId="6" borderId="0" xfId="1" applyNumberFormat="1" applyFont="1" applyFill="1" applyAlignment="1">
      <alignment horizontal="right" wrapText="1" readingOrder="1"/>
    </xf>
    <xf numFmtId="165" fontId="8" fillId="7" borderId="0" xfId="1" applyNumberFormat="1" applyFont="1" applyFill="1" applyAlignment="1">
      <alignment horizontal="right" wrapText="1" readingOrder="1"/>
    </xf>
    <xf numFmtId="165" fontId="8" fillId="0" borderId="0" xfId="1" applyNumberFormat="1" applyFont="1" applyAlignment="1">
      <alignment horizontal="left" wrapText="1" readingOrder="1"/>
    </xf>
    <xf numFmtId="165" fontId="1" fillId="0" borderId="0" xfId="1" applyNumberFormat="1" applyFont="1" applyAlignment="1">
      <alignment horizontal="right" wrapText="1"/>
    </xf>
    <xf numFmtId="165" fontId="8" fillId="8" borderId="17" xfId="1" applyNumberFormat="1" applyFont="1" applyFill="1" applyBorder="1" applyAlignment="1">
      <alignment horizontal="right" wrapText="1" readingOrder="1"/>
    </xf>
    <xf numFmtId="165" fontId="0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/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 vertical="center"/>
    </xf>
    <xf numFmtId="0" fontId="10" fillId="0" borderId="19" xfId="0" applyFont="1" applyBorder="1"/>
    <xf numFmtId="0" fontId="10" fillId="0" borderId="21" xfId="0" applyFont="1" applyBorder="1"/>
    <xf numFmtId="0" fontId="10" fillId="0" borderId="21" xfId="0" applyFont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0" fontId="13" fillId="0" borderId="0" xfId="0" applyFont="1"/>
    <xf numFmtId="0" fontId="10" fillId="0" borderId="21" xfId="0" applyFont="1" applyBorder="1" applyAlignment="1">
      <alignment vertical="center" wrapText="1" readingOrder="1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horizontal="left" vertical="center" readingOrder="1"/>
    </xf>
    <xf numFmtId="0" fontId="10" fillId="0" borderId="21" xfId="0" applyFont="1" applyBorder="1" applyAlignment="1">
      <alignment wrapText="1"/>
    </xf>
    <xf numFmtId="0" fontId="0" fillId="0" borderId="20" xfId="0" applyBorder="1"/>
    <xf numFmtId="0" fontId="0" fillId="0" borderId="19" xfId="0" applyBorder="1"/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 readingOrder="1"/>
    </xf>
    <xf numFmtId="0" fontId="10" fillId="0" borderId="2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left" vertical="center" wrapText="1" readingOrder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horizontal="left" vertical="center" wrapText="1" readingOrder="1"/>
    </xf>
    <xf numFmtId="0" fontId="2" fillId="2" borderId="8" xfId="0" applyFont="1" applyFill="1" applyBorder="1" applyAlignment="1">
      <alignment horizontal="left" vertical="center" wrapText="1" readingOrder="1"/>
    </xf>
    <xf numFmtId="0" fontId="10" fillId="0" borderId="19" xfId="0" applyFont="1" applyBorder="1" applyAlignment="1">
      <alignment horizontal="left" vertical="center" readingOrder="1"/>
    </xf>
    <xf numFmtId="0" fontId="10" fillId="0" borderId="20" xfId="0" applyFont="1" applyBorder="1" applyAlignment="1">
      <alignment horizontal="left" vertical="center" readingOrder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2" zoomScaleNormal="100" workbookViewId="0">
      <pane xSplit="5" ySplit="5" topLeftCell="F7" activePane="bottomRight" state="frozen"/>
      <selection activeCell="A2" sqref="A2"/>
      <selection pane="topRight" activeCell="F2" sqref="F2"/>
      <selection pane="bottomLeft" activeCell="A10" sqref="A10"/>
      <selection pane="bottomRight" activeCell="A9" sqref="A9"/>
    </sheetView>
  </sheetViews>
  <sheetFormatPr baseColWidth="10" defaultRowHeight="15" x14ac:dyDescent="0.25"/>
  <cols>
    <col min="1" max="1" width="44.7109375" bestFit="1" customWidth="1"/>
    <col min="2" max="2" width="12.140625" customWidth="1"/>
    <col min="3" max="3" width="21.42578125" bestFit="1" customWidth="1"/>
    <col min="4" max="4" width="18.140625" bestFit="1" customWidth="1"/>
    <col min="5" max="5" width="16.140625" bestFit="1" customWidth="1"/>
    <col min="6" max="6" width="17.5703125" bestFit="1" customWidth="1"/>
    <col min="10" max="10" width="25.28515625" bestFit="1" customWidth="1"/>
    <col min="13" max="13" width="28.42578125" bestFit="1" customWidth="1"/>
  </cols>
  <sheetData>
    <row r="1" spans="1:15" ht="23.25" customHeight="1" x14ac:dyDescent="0.25">
      <c r="A1" s="71" t="s">
        <v>0</v>
      </c>
      <c r="B1" s="76" t="s">
        <v>22</v>
      </c>
      <c r="C1" s="73" t="s">
        <v>1</v>
      </c>
      <c r="D1" s="73" t="s">
        <v>2</v>
      </c>
      <c r="E1" s="73" t="s">
        <v>3</v>
      </c>
      <c r="F1" s="73" t="s">
        <v>4</v>
      </c>
      <c r="G1" s="82" t="s">
        <v>5</v>
      </c>
      <c r="H1" s="71"/>
      <c r="I1" s="73" t="s">
        <v>6</v>
      </c>
      <c r="J1" s="73" t="s">
        <v>7</v>
      </c>
      <c r="K1" s="79"/>
      <c r="L1" s="80"/>
      <c r="M1" s="81"/>
      <c r="N1" s="82" t="s">
        <v>8</v>
      </c>
    </row>
    <row r="2" spans="1:15" ht="30" x14ac:dyDescent="0.25">
      <c r="A2" s="72"/>
      <c r="B2" s="77"/>
      <c r="C2" s="74"/>
      <c r="D2" s="74"/>
      <c r="E2" s="74"/>
      <c r="F2" s="74"/>
      <c r="G2" s="83"/>
      <c r="H2" s="84"/>
      <c r="I2" s="78"/>
      <c r="J2" s="78"/>
      <c r="K2" s="1" t="s">
        <v>9</v>
      </c>
      <c r="L2" s="1" t="s">
        <v>10</v>
      </c>
      <c r="M2" s="1" t="s">
        <v>11</v>
      </c>
      <c r="N2" s="83"/>
    </row>
    <row r="3" spans="1:15" ht="18.75" thickBot="1" x14ac:dyDescent="0.3">
      <c r="A3" s="72"/>
      <c r="B3" s="77"/>
      <c r="C3" s="74"/>
      <c r="D3" s="74"/>
      <c r="E3" s="74"/>
      <c r="F3" s="75"/>
      <c r="G3" s="2" t="s">
        <v>12</v>
      </c>
      <c r="H3" s="2" t="s">
        <v>13</v>
      </c>
      <c r="I3" s="2" t="s">
        <v>14</v>
      </c>
      <c r="J3" s="2" t="s">
        <v>14</v>
      </c>
      <c r="K3" s="2" t="s">
        <v>15</v>
      </c>
      <c r="L3" s="2" t="s">
        <v>15</v>
      </c>
      <c r="M3" s="2" t="s">
        <v>16</v>
      </c>
      <c r="N3" s="3" t="s">
        <v>17</v>
      </c>
    </row>
    <row r="4" spans="1:15" s="24" customFormat="1" ht="79.5" thickBot="1" x14ac:dyDescent="0.25">
      <c r="A4" s="40" t="s">
        <v>65</v>
      </c>
      <c r="B4" s="35"/>
      <c r="C4" s="35" t="s">
        <v>52</v>
      </c>
      <c r="D4" s="35" t="s">
        <v>21</v>
      </c>
      <c r="E4" s="51" t="s">
        <v>47</v>
      </c>
      <c r="F4" s="27" t="s">
        <v>47</v>
      </c>
      <c r="G4" s="27">
        <v>2007</v>
      </c>
      <c r="H4" s="25"/>
      <c r="I4" s="27"/>
      <c r="J4" s="28" t="s">
        <v>49</v>
      </c>
      <c r="K4" s="27" t="s">
        <v>19</v>
      </c>
      <c r="L4" s="27" t="s">
        <v>19</v>
      </c>
      <c r="M4" s="27" t="s">
        <v>19</v>
      </c>
      <c r="N4" s="29"/>
    </row>
    <row r="5" spans="1:15" s="24" customFormat="1" ht="15" customHeight="1" x14ac:dyDescent="0.2">
      <c r="A5" s="85" t="s">
        <v>50</v>
      </c>
      <c r="B5" s="66"/>
      <c r="C5" s="66" t="s">
        <v>51</v>
      </c>
      <c r="D5" s="66" t="s">
        <v>18</v>
      </c>
      <c r="E5" s="65" t="s">
        <v>53</v>
      </c>
      <c r="F5" s="66" t="s">
        <v>53</v>
      </c>
      <c r="G5" s="66">
        <v>2014</v>
      </c>
      <c r="H5" s="66">
        <v>2016</v>
      </c>
      <c r="I5" s="66"/>
      <c r="J5" s="66">
        <v>6503</v>
      </c>
      <c r="K5" s="66" t="s">
        <v>19</v>
      </c>
      <c r="L5" s="66" t="s">
        <v>19</v>
      </c>
      <c r="M5" s="66" t="s">
        <v>19</v>
      </c>
      <c r="N5" s="66"/>
      <c r="O5" s="32"/>
    </row>
    <row r="6" spans="1:15" s="24" customFormat="1" ht="12" thickBot="1" x14ac:dyDescent="0.25">
      <c r="A6" s="86"/>
      <c r="B6" s="68"/>
      <c r="C6" s="68"/>
      <c r="D6" s="68"/>
      <c r="E6" s="64" t="s">
        <v>47</v>
      </c>
      <c r="F6" s="68"/>
      <c r="G6" s="68"/>
      <c r="H6" s="68"/>
      <c r="I6" s="68"/>
      <c r="J6" s="68"/>
      <c r="K6" s="68"/>
      <c r="L6" s="68"/>
      <c r="M6" s="68"/>
      <c r="N6" s="68"/>
      <c r="O6" s="32"/>
    </row>
    <row r="7" spans="1:15" s="24" customFormat="1" ht="68.25" thickBot="1" x14ac:dyDescent="0.25">
      <c r="A7" s="40" t="s">
        <v>66</v>
      </c>
      <c r="B7" s="35"/>
      <c r="C7" s="35" t="s">
        <v>46</v>
      </c>
      <c r="D7" s="35" t="s">
        <v>21</v>
      </c>
      <c r="E7" s="35" t="s">
        <v>47</v>
      </c>
      <c r="F7" s="35" t="s">
        <v>47</v>
      </c>
      <c r="G7" s="35">
        <v>2014</v>
      </c>
      <c r="H7" s="35">
        <v>2016</v>
      </c>
      <c r="I7" s="35"/>
      <c r="J7" s="35" t="s">
        <v>54</v>
      </c>
      <c r="K7" s="35">
        <v>96.751000000000005</v>
      </c>
      <c r="L7" s="35" t="s">
        <v>19</v>
      </c>
      <c r="M7" s="26">
        <v>11.32</v>
      </c>
      <c r="N7" s="37"/>
    </row>
    <row r="8" spans="1:15" s="24" customFormat="1" ht="23.25" thickBot="1" x14ac:dyDescent="0.25">
      <c r="A8" s="40" t="s">
        <v>120</v>
      </c>
      <c r="B8" s="35"/>
      <c r="C8" s="35" t="s">
        <v>46</v>
      </c>
      <c r="D8" s="35" t="s">
        <v>21</v>
      </c>
      <c r="E8" s="35" t="s">
        <v>55</v>
      </c>
      <c r="F8" s="35" t="s">
        <v>55</v>
      </c>
      <c r="G8" s="35">
        <v>2014</v>
      </c>
      <c r="H8" s="35">
        <v>2018</v>
      </c>
      <c r="I8" s="35"/>
      <c r="J8" s="35" t="s">
        <v>48</v>
      </c>
      <c r="K8" s="35">
        <v>9.7620000000000005</v>
      </c>
      <c r="L8" s="35" t="s">
        <v>19</v>
      </c>
      <c r="M8" s="35">
        <v>1.1419999999999999</v>
      </c>
      <c r="N8" s="32"/>
    </row>
    <row r="9" spans="1:15" s="24" customFormat="1" ht="45.75" thickBot="1" x14ac:dyDescent="0.25">
      <c r="A9" s="43" t="s">
        <v>67</v>
      </c>
      <c r="B9" s="37"/>
      <c r="C9" s="44" t="s">
        <v>46</v>
      </c>
      <c r="D9" s="44" t="s">
        <v>21</v>
      </c>
      <c r="E9" s="44" t="s">
        <v>47</v>
      </c>
      <c r="F9" s="44" t="s">
        <v>47</v>
      </c>
      <c r="G9" s="35">
        <v>2017</v>
      </c>
      <c r="H9" s="35">
        <v>2020</v>
      </c>
      <c r="I9" s="44"/>
      <c r="J9" s="44" t="s">
        <v>48</v>
      </c>
      <c r="K9" s="38">
        <v>123.3</v>
      </c>
      <c r="L9" s="37" t="s">
        <v>19</v>
      </c>
      <c r="M9" s="38">
        <v>14.42</v>
      </c>
      <c r="N9" s="37"/>
    </row>
    <row r="10" spans="1:15" s="24" customFormat="1" ht="79.5" thickBot="1" x14ac:dyDescent="0.25">
      <c r="A10" s="40" t="s">
        <v>73</v>
      </c>
      <c r="B10" s="38"/>
      <c r="C10" s="35" t="s">
        <v>46</v>
      </c>
      <c r="D10" s="35" t="s">
        <v>21</v>
      </c>
      <c r="E10" s="35" t="s">
        <v>47</v>
      </c>
      <c r="F10" s="35" t="s">
        <v>47</v>
      </c>
      <c r="G10" s="35">
        <v>2014</v>
      </c>
      <c r="H10" s="35">
        <v>2017</v>
      </c>
      <c r="I10" s="35"/>
      <c r="J10" s="35" t="s">
        <v>59</v>
      </c>
      <c r="K10" s="38" t="s">
        <v>48</v>
      </c>
      <c r="L10" s="38" t="s">
        <v>19</v>
      </c>
      <c r="M10" s="38" t="s">
        <v>60</v>
      </c>
      <c r="N10" s="37"/>
    </row>
    <row r="11" spans="1:15" s="24" customFormat="1" ht="68.25" thickBot="1" x14ac:dyDescent="0.25">
      <c r="A11" s="40" t="s">
        <v>68</v>
      </c>
      <c r="B11" s="38"/>
      <c r="C11" s="35" t="s">
        <v>46</v>
      </c>
      <c r="D11" s="35" t="s">
        <v>21</v>
      </c>
      <c r="E11" s="35" t="s">
        <v>47</v>
      </c>
      <c r="F11" s="35" t="s">
        <v>47</v>
      </c>
      <c r="G11" s="35">
        <v>2014</v>
      </c>
      <c r="H11" s="35">
        <v>2017</v>
      </c>
      <c r="I11" s="35"/>
      <c r="J11" s="35" t="s">
        <v>61</v>
      </c>
      <c r="K11" s="38" t="s">
        <v>48</v>
      </c>
      <c r="L11" s="38" t="s">
        <v>19</v>
      </c>
      <c r="M11" s="38">
        <v>2.88</v>
      </c>
      <c r="N11" s="32"/>
    </row>
    <row r="12" spans="1:15" s="24" customFormat="1" ht="79.5" thickBot="1" x14ac:dyDescent="0.25">
      <c r="A12" s="40" t="s">
        <v>69</v>
      </c>
      <c r="B12" s="38"/>
      <c r="C12" s="35" t="s">
        <v>46</v>
      </c>
      <c r="D12" s="35" t="s">
        <v>21</v>
      </c>
      <c r="E12" s="35" t="s">
        <v>47</v>
      </c>
      <c r="F12" s="35" t="s">
        <v>47</v>
      </c>
      <c r="G12" s="35">
        <v>2014</v>
      </c>
      <c r="H12" s="35">
        <v>2017</v>
      </c>
      <c r="I12" s="35"/>
      <c r="J12" s="35" t="s">
        <v>62</v>
      </c>
      <c r="K12" s="38" t="s">
        <v>48</v>
      </c>
      <c r="L12" s="38" t="s">
        <v>19</v>
      </c>
      <c r="M12" s="34">
        <v>2.06</v>
      </c>
      <c r="N12" s="36"/>
    </row>
    <row r="13" spans="1:15" s="24" customFormat="1" ht="34.5" thickBot="1" x14ac:dyDescent="0.25">
      <c r="A13" s="40" t="s">
        <v>70</v>
      </c>
      <c r="B13" s="38"/>
      <c r="C13" s="35" t="s">
        <v>46</v>
      </c>
      <c r="D13" s="35" t="s">
        <v>21</v>
      </c>
      <c r="E13" s="35" t="s">
        <v>47</v>
      </c>
      <c r="F13" s="35" t="s">
        <v>47</v>
      </c>
      <c r="G13" s="35">
        <v>2015</v>
      </c>
      <c r="H13" s="35">
        <v>2015</v>
      </c>
      <c r="I13" s="35"/>
      <c r="J13" s="35">
        <v>2000</v>
      </c>
      <c r="K13" s="38" t="s">
        <v>48</v>
      </c>
      <c r="L13" s="38" t="s">
        <v>19</v>
      </c>
      <c r="M13" s="34">
        <v>1.08</v>
      </c>
      <c r="N13" s="37"/>
    </row>
    <row r="14" spans="1:15" s="24" customFormat="1" ht="45.75" thickBot="1" x14ac:dyDescent="0.25">
      <c r="A14" s="40" t="s">
        <v>71</v>
      </c>
      <c r="B14" s="34"/>
      <c r="C14" s="31" t="s">
        <v>46</v>
      </c>
      <c r="D14" s="31" t="s">
        <v>21</v>
      </c>
      <c r="E14" s="31" t="s">
        <v>47</v>
      </c>
      <c r="F14" s="31" t="s">
        <v>47</v>
      </c>
      <c r="G14" s="31">
        <v>2014</v>
      </c>
      <c r="H14" s="31">
        <v>2017</v>
      </c>
      <c r="I14" s="31"/>
      <c r="J14" s="31" t="s">
        <v>64</v>
      </c>
      <c r="K14" s="34" t="s">
        <v>48</v>
      </c>
      <c r="L14" s="34" t="s">
        <v>19</v>
      </c>
      <c r="M14" s="38" t="s">
        <v>48</v>
      </c>
    </row>
    <row r="15" spans="1:15" s="24" customFormat="1" ht="57" thickBot="1" x14ac:dyDescent="0.25">
      <c r="A15" s="40" t="s">
        <v>72</v>
      </c>
      <c r="B15" s="34"/>
      <c r="C15" s="31" t="s">
        <v>46</v>
      </c>
      <c r="D15" s="31" t="s">
        <v>21</v>
      </c>
      <c r="E15" s="31" t="s">
        <v>47</v>
      </c>
      <c r="F15" s="31" t="s">
        <v>47</v>
      </c>
      <c r="G15" s="31">
        <v>2014</v>
      </c>
      <c r="H15" s="31">
        <v>2017</v>
      </c>
      <c r="I15" s="31"/>
      <c r="J15" s="31" t="s">
        <v>63</v>
      </c>
      <c r="K15" s="34" t="s">
        <v>48</v>
      </c>
      <c r="L15" s="34" t="s">
        <v>19</v>
      </c>
      <c r="M15" s="38">
        <v>1.39</v>
      </c>
      <c r="N15" s="37"/>
    </row>
    <row r="16" spans="1:15" s="24" customFormat="1" ht="23.25" thickBot="1" x14ac:dyDescent="0.25">
      <c r="A16" s="40" t="s">
        <v>74</v>
      </c>
      <c r="B16" s="38"/>
      <c r="C16" s="45" t="s">
        <v>46</v>
      </c>
      <c r="D16" s="45" t="s">
        <v>18</v>
      </c>
      <c r="E16" s="35" t="s">
        <v>47</v>
      </c>
      <c r="F16" s="45" t="s">
        <v>47</v>
      </c>
      <c r="G16" s="35">
        <v>2017</v>
      </c>
      <c r="H16" s="45">
        <v>2018</v>
      </c>
      <c r="I16" s="45"/>
      <c r="J16" s="45">
        <v>500</v>
      </c>
      <c r="K16" s="38" t="s">
        <v>19</v>
      </c>
      <c r="L16" s="38" t="s">
        <v>19</v>
      </c>
      <c r="M16" s="38">
        <v>5.04</v>
      </c>
      <c r="N16" s="37"/>
    </row>
    <row r="17" spans="1:14" s="24" customFormat="1" ht="23.25" thickBot="1" x14ac:dyDescent="0.25">
      <c r="A17" s="40" t="s">
        <v>75</v>
      </c>
      <c r="B17" s="33"/>
      <c r="C17" s="30" t="s">
        <v>46</v>
      </c>
      <c r="D17" s="35" t="s">
        <v>18</v>
      </c>
      <c r="E17" s="45" t="s">
        <v>47</v>
      </c>
      <c r="F17" s="35" t="s">
        <v>47</v>
      </c>
      <c r="G17" s="31">
        <v>2017</v>
      </c>
      <c r="H17" s="35">
        <v>2018</v>
      </c>
      <c r="I17" s="30"/>
      <c r="J17" s="35">
        <v>500</v>
      </c>
      <c r="K17" s="38" t="s">
        <v>19</v>
      </c>
      <c r="L17" s="33" t="s">
        <v>19</v>
      </c>
      <c r="M17" s="33">
        <v>1.4</v>
      </c>
      <c r="N17" s="32"/>
    </row>
    <row r="18" spans="1:14" s="24" customFormat="1" ht="23.25" thickBot="1" x14ac:dyDescent="0.25">
      <c r="A18" s="40" t="s">
        <v>119</v>
      </c>
      <c r="B18" s="53"/>
      <c r="C18" s="47" t="s">
        <v>20</v>
      </c>
      <c r="D18" s="47" t="s">
        <v>21</v>
      </c>
      <c r="E18" s="53" t="s">
        <v>47</v>
      </c>
      <c r="F18" s="62" t="s">
        <v>47</v>
      </c>
      <c r="G18" s="62">
        <v>2015</v>
      </c>
      <c r="H18" s="53"/>
      <c r="I18" s="47"/>
      <c r="J18" s="63" t="s">
        <v>56</v>
      </c>
      <c r="K18" s="62" t="s">
        <v>19</v>
      </c>
      <c r="L18" s="35" t="s">
        <v>19</v>
      </c>
      <c r="M18" s="35" t="s">
        <v>19</v>
      </c>
      <c r="N18" s="37"/>
    </row>
    <row r="19" spans="1:14" s="24" customFormat="1" ht="11.25" x14ac:dyDescent="0.2">
      <c r="A19" s="85" t="s">
        <v>57</v>
      </c>
      <c r="B19" s="66"/>
      <c r="C19" s="66" t="s">
        <v>20</v>
      </c>
      <c r="D19" s="66" t="s">
        <v>18</v>
      </c>
      <c r="E19" s="30" t="s">
        <v>58</v>
      </c>
      <c r="F19" s="66" t="s">
        <v>58</v>
      </c>
      <c r="G19" s="66">
        <v>2015</v>
      </c>
      <c r="H19" s="66"/>
      <c r="I19" s="24" t="s">
        <v>48</v>
      </c>
      <c r="J19" s="66" t="s">
        <v>48</v>
      </c>
      <c r="K19" s="66" t="s">
        <v>19</v>
      </c>
      <c r="L19" s="66" t="s">
        <v>19</v>
      </c>
      <c r="M19" s="66" t="s">
        <v>19</v>
      </c>
      <c r="N19" s="36"/>
    </row>
    <row r="20" spans="1:14" s="24" customFormat="1" ht="12" thickBot="1" x14ac:dyDescent="0.25">
      <c r="A20" s="86"/>
      <c r="B20" s="68"/>
      <c r="C20" s="68"/>
      <c r="D20" s="68"/>
      <c r="E20" s="56" t="s">
        <v>47</v>
      </c>
      <c r="F20" s="68"/>
      <c r="G20" s="68"/>
      <c r="H20" s="68"/>
      <c r="I20" s="54" t="s">
        <v>114</v>
      </c>
      <c r="J20" s="68"/>
      <c r="K20" s="68"/>
      <c r="L20" s="68"/>
      <c r="M20" s="68"/>
      <c r="N20" s="39"/>
    </row>
    <row r="21" spans="1:14" s="24" customFormat="1" ht="11.25" x14ac:dyDescent="0.2">
      <c r="A21" s="66" t="s">
        <v>107</v>
      </c>
      <c r="B21" s="69"/>
      <c r="C21" s="66" t="s">
        <v>20</v>
      </c>
      <c r="D21" s="66" t="s">
        <v>18</v>
      </c>
      <c r="E21" s="46" t="s">
        <v>47</v>
      </c>
      <c r="F21" s="66" t="s">
        <v>47</v>
      </c>
      <c r="G21" s="66">
        <v>2015</v>
      </c>
      <c r="H21" s="66"/>
      <c r="I21" s="59" t="s">
        <v>114</v>
      </c>
      <c r="J21" s="66" t="s">
        <v>114</v>
      </c>
      <c r="K21" s="66" t="s">
        <v>19</v>
      </c>
      <c r="L21" s="66" t="s">
        <v>19</v>
      </c>
      <c r="M21" s="66" t="s">
        <v>19</v>
      </c>
      <c r="N21" s="66"/>
    </row>
    <row r="22" spans="1:14" s="24" customFormat="1" ht="12" thickBot="1" x14ac:dyDescent="0.25">
      <c r="A22" s="68"/>
      <c r="B22" s="70"/>
      <c r="C22" s="67"/>
      <c r="D22" s="68"/>
      <c r="E22" s="54" t="s">
        <v>106</v>
      </c>
      <c r="F22" s="68"/>
      <c r="G22" s="68"/>
      <c r="H22" s="67"/>
      <c r="I22" s="55" t="s">
        <v>48</v>
      </c>
      <c r="J22" s="67"/>
      <c r="K22" s="67"/>
      <c r="L22" s="67"/>
      <c r="M22" s="67"/>
      <c r="N22" s="67"/>
    </row>
    <row r="23" spans="1:14" s="24" customFormat="1" ht="23.25" thickBot="1" x14ac:dyDescent="0.25">
      <c r="A23" s="61" t="s">
        <v>118</v>
      </c>
      <c r="B23" s="44"/>
      <c r="C23" s="44" t="s">
        <v>46</v>
      </c>
      <c r="D23" s="44" t="s">
        <v>18</v>
      </c>
      <c r="E23" s="44" t="s">
        <v>47</v>
      </c>
      <c r="F23" s="44" t="s">
        <v>47</v>
      </c>
      <c r="G23" s="44">
        <v>2017</v>
      </c>
      <c r="H23" s="44">
        <v>2020</v>
      </c>
      <c r="I23" s="44"/>
      <c r="J23" s="44" t="s">
        <v>108</v>
      </c>
      <c r="K23" s="37" t="s">
        <v>19</v>
      </c>
      <c r="L23" s="37" t="s">
        <v>19</v>
      </c>
      <c r="M23" s="36" t="s">
        <v>19</v>
      </c>
      <c r="N23" s="37"/>
    </row>
    <row r="24" spans="1:14" s="24" customFormat="1" ht="23.25" thickBot="1" x14ac:dyDescent="0.25">
      <c r="A24" s="48" t="s">
        <v>109</v>
      </c>
      <c r="B24" s="37"/>
      <c r="C24" s="37" t="s">
        <v>20</v>
      </c>
      <c r="D24" s="37" t="s">
        <v>21</v>
      </c>
      <c r="E24" s="37" t="s">
        <v>47</v>
      </c>
      <c r="F24" s="37" t="s">
        <v>47</v>
      </c>
      <c r="G24" s="38">
        <v>2015</v>
      </c>
      <c r="H24" s="38"/>
      <c r="I24" s="37"/>
      <c r="J24" s="24" t="s">
        <v>113</v>
      </c>
      <c r="K24" s="32" t="s">
        <v>19</v>
      </c>
      <c r="L24" s="39" t="s">
        <v>19</v>
      </c>
      <c r="M24" s="37" t="s">
        <v>19</v>
      </c>
      <c r="N24" s="32"/>
    </row>
    <row r="25" spans="1:14" x14ac:dyDescent="0.25">
      <c r="A25" s="87" t="s">
        <v>110</v>
      </c>
      <c r="B25" s="88"/>
      <c r="C25" s="87" t="s">
        <v>20</v>
      </c>
      <c r="D25" s="87" t="s">
        <v>18</v>
      </c>
      <c r="E25" s="24" t="s">
        <v>111</v>
      </c>
      <c r="F25" s="87" t="s">
        <v>47</v>
      </c>
      <c r="G25" s="67">
        <v>2016</v>
      </c>
      <c r="H25" s="66">
        <v>2020</v>
      </c>
      <c r="I25" s="58" t="s">
        <v>48</v>
      </c>
      <c r="J25" s="66" t="s">
        <v>114</v>
      </c>
      <c r="K25" s="66" t="s">
        <v>19</v>
      </c>
      <c r="L25" s="66" t="s">
        <v>19</v>
      </c>
      <c r="M25" s="66" t="s">
        <v>19</v>
      </c>
      <c r="N25" s="36"/>
    </row>
    <row r="26" spans="1:14" ht="15.75" thickBot="1" x14ac:dyDescent="0.3">
      <c r="A26" s="68"/>
      <c r="B26" s="89"/>
      <c r="C26" s="68"/>
      <c r="D26" s="68"/>
      <c r="E26" s="57" t="s">
        <v>47</v>
      </c>
      <c r="F26" s="68"/>
      <c r="G26" s="67"/>
      <c r="H26" s="68"/>
      <c r="I26" s="39" t="s">
        <v>114</v>
      </c>
      <c r="J26" s="68"/>
      <c r="K26" s="87"/>
      <c r="L26" s="87"/>
      <c r="M26" s="87"/>
      <c r="N26" s="49"/>
    </row>
    <row r="27" spans="1:14" ht="23.25" customHeight="1" x14ac:dyDescent="0.25">
      <c r="A27" s="90" t="s">
        <v>112</v>
      </c>
      <c r="B27" s="70"/>
      <c r="C27" s="67" t="s">
        <v>46</v>
      </c>
      <c r="D27" s="66" t="s">
        <v>18</v>
      </c>
      <c r="E27" s="58" t="s">
        <v>55</v>
      </c>
      <c r="F27" s="67" t="s">
        <v>47</v>
      </c>
      <c r="G27" s="66">
        <v>2017</v>
      </c>
      <c r="H27" s="67">
        <v>2020</v>
      </c>
      <c r="I27" s="24" t="s">
        <v>48</v>
      </c>
      <c r="J27" s="91" t="s">
        <v>114</v>
      </c>
      <c r="K27" s="66" t="s">
        <v>19</v>
      </c>
      <c r="L27" s="66" t="s">
        <v>19</v>
      </c>
      <c r="M27" s="66" t="s">
        <v>19</v>
      </c>
      <c r="N27" s="24"/>
    </row>
    <row r="28" spans="1:14" ht="15.75" thickBot="1" x14ac:dyDescent="0.3">
      <c r="A28" s="90"/>
      <c r="B28" s="70"/>
      <c r="C28" s="67"/>
      <c r="D28" s="68"/>
      <c r="E28" s="39" t="s">
        <v>47</v>
      </c>
      <c r="F28" s="67"/>
      <c r="G28" s="87"/>
      <c r="H28" s="67"/>
      <c r="I28" s="57" t="s">
        <v>114</v>
      </c>
      <c r="J28" s="91"/>
      <c r="K28" s="87"/>
      <c r="L28" s="87"/>
      <c r="M28" s="68"/>
    </row>
    <row r="29" spans="1:14" ht="34.5" thickBot="1" x14ac:dyDescent="0.3">
      <c r="A29" s="60" t="s">
        <v>117</v>
      </c>
      <c r="B29" s="51"/>
      <c r="C29" s="51" t="s">
        <v>115</v>
      </c>
      <c r="D29" s="52" t="s">
        <v>18</v>
      </c>
      <c r="E29" s="35" t="s">
        <v>47</v>
      </c>
      <c r="F29" s="35" t="s">
        <v>47</v>
      </c>
      <c r="G29" s="35">
        <v>2017</v>
      </c>
      <c r="H29" s="35">
        <v>2020</v>
      </c>
      <c r="I29" s="35"/>
      <c r="J29" s="35" t="s">
        <v>116</v>
      </c>
      <c r="K29" s="35" t="s">
        <v>19</v>
      </c>
      <c r="L29" s="51" t="s">
        <v>19</v>
      </c>
      <c r="M29" s="51" t="s">
        <v>19</v>
      </c>
      <c r="N29" s="35"/>
    </row>
    <row r="30" spans="1:14" x14ac:dyDescent="0.25">
      <c r="B30" s="50"/>
      <c r="C30" s="50"/>
      <c r="D30" s="50"/>
      <c r="L30" s="50"/>
      <c r="M30" s="50"/>
    </row>
  </sheetData>
  <mergeCells count="69">
    <mergeCell ref="M25:M26"/>
    <mergeCell ref="A27:A28"/>
    <mergeCell ref="B27:B28"/>
    <mergeCell ref="C27:C28"/>
    <mergeCell ref="D27:D28"/>
    <mergeCell ref="K27:K28"/>
    <mergeCell ref="L27:L28"/>
    <mergeCell ref="M27:M28"/>
    <mergeCell ref="F27:F28"/>
    <mergeCell ref="G27:G28"/>
    <mergeCell ref="H27:H28"/>
    <mergeCell ref="J27:J28"/>
    <mergeCell ref="G25:G26"/>
    <mergeCell ref="H25:H26"/>
    <mergeCell ref="J25:J26"/>
    <mergeCell ref="K25:K26"/>
    <mergeCell ref="L25:L26"/>
    <mergeCell ref="A25:A26"/>
    <mergeCell ref="B25:B26"/>
    <mergeCell ref="C25:C26"/>
    <mergeCell ref="D25:D26"/>
    <mergeCell ref="F25:F26"/>
    <mergeCell ref="K5:K6"/>
    <mergeCell ref="L5:L6"/>
    <mergeCell ref="M5:M6"/>
    <mergeCell ref="N5:N6"/>
    <mergeCell ref="A19:A20"/>
    <mergeCell ref="B19:B20"/>
    <mergeCell ref="C19:C20"/>
    <mergeCell ref="D19:D20"/>
    <mergeCell ref="F19:F20"/>
    <mergeCell ref="G19:G20"/>
    <mergeCell ref="H19:H20"/>
    <mergeCell ref="J19:J20"/>
    <mergeCell ref="K19:K20"/>
    <mergeCell ref="L19:L20"/>
    <mergeCell ref="M19:M20"/>
    <mergeCell ref="G5:G6"/>
    <mergeCell ref="H5:H6"/>
    <mergeCell ref="B5:B6"/>
    <mergeCell ref="I5:I6"/>
    <mergeCell ref="J5:J6"/>
    <mergeCell ref="A5:A6"/>
    <mergeCell ref="C5:C6"/>
    <mergeCell ref="D5:D6"/>
    <mergeCell ref="F5:F6"/>
    <mergeCell ref="I1:I2"/>
    <mergeCell ref="J1:J2"/>
    <mergeCell ref="K1:M1"/>
    <mergeCell ref="N1:N2"/>
    <mergeCell ref="G1:H2"/>
    <mergeCell ref="A1:A3"/>
    <mergeCell ref="C1:C3"/>
    <mergeCell ref="D1:D3"/>
    <mergeCell ref="E1:E3"/>
    <mergeCell ref="F1:F3"/>
    <mergeCell ref="B1:B3"/>
    <mergeCell ref="A21:A22"/>
    <mergeCell ref="B21:B22"/>
    <mergeCell ref="C21:C22"/>
    <mergeCell ref="D21:D22"/>
    <mergeCell ref="F21:F22"/>
    <mergeCell ref="M21:M22"/>
    <mergeCell ref="N21:N22"/>
    <mergeCell ref="G21:G22"/>
    <mergeCell ref="H21:H22"/>
    <mergeCell ref="J21:J22"/>
    <mergeCell ref="K21:K22"/>
    <mergeCell ref="L21:L22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C2" sqref="C2"/>
    </sheetView>
  </sheetViews>
  <sheetFormatPr baseColWidth="10" defaultRowHeight="15" x14ac:dyDescent="0.25"/>
  <cols>
    <col min="2" max="2" width="36.5703125" customWidth="1"/>
    <col min="3" max="3" width="12.140625" bestFit="1" customWidth="1"/>
    <col min="6" max="6" width="24.140625" customWidth="1"/>
    <col min="7" max="7" width="11.42578125" style="23"/>
  </cols>
  <sheetData>
    <row r="1" spans="2:7" ht="30" x14ac:dyDescent="0.25">
      <c r="B1" s="4" t="s">
        <v>23</v>
      </c>
      <c r="C1" s="4" t="s">
        <v>24</v>
      </c>
      <c r="F1" s="11" t="s">
        <v>37</v>
      </c>
      <c r="G1" s="17" t="s">
        <v>45</v>
      </c>
    </row>
    <row r="2" spans="2:7" x14ac:dyDescent="0.25">
      <c r="B2" s="5" t="s">
        <v>25</v>
      </c>
      <c r="C2" s="8">
        <v>1.76</v>
      </c>
      <c r="F2" s="12" t="s">
        <v>38</v>
      </c>
      <c r="G2" s="18">
        <v>0.26139630000000003</v>
      </c>
    </row>
    <row r="3" spans="2:7" x14ac:dyDescent="0.25">
      <c r="B3" s="6" t="s">
        <v>26</v>
      </c>
      <c r="C3" s="6">
        <v>1.39</v>
      </c>
      <c r="F3" s="13" t="s">
        <v>39</v>
      </c>
      <c r="G3" s="19">
        <v>7.5878500000000002E-2</v>
      </c>
    </row>
    <row r="4" spans="2:7" x14ac:dyDescent="0.25">
      <c r="B4" s="5" t="s">
        <v>27</v>
      </c>
      <c r="C4" s="5">
        <v>1.39</v>
      </c>
      <c r="F4" s="14"/>
      <c r="G4" s="20"/>
    </row>
    <row r="5" spans="2:7" x14ac:dyDescent="0.25">
      <c r="B5" s="6" t="s">
        <v>28</v>
      </c>
      <c r="C5" s="6">
        <v>1.39</v>
      </c>
      <c r="F5" s="12" t="s">
        <v>40</v>
      </c>
      <c r="G5" s="18">
        <v>0.26054440000000001</v>
      </c>
    </row>
    <row r="6" spans="2:7" x14ac:dyDescent="0.25">
      <c r="B6" s="5" t="s">
        <v>29</v>
      </c>
      <c r="C6" s="5">
        <v>1.08</v>
      </c>
      <c r="F6" s="13" t="s">
        <v>41</v>
      </c>
      <c r="G6" s="19">
        <v>2.06E-2</v>
      </c>
    </row>
    <row r="7" spans="2:7" x14ac:dyDescent="0.25">
      <c r="B7" s="6" t="s">
        <v>30</v>
      </c>
      <c r="C7" s="6">
        <v>1.04</v>
      </c>
      <c r="F7" s="14"/>
      <c r="G7" s="20"/>
    </row>
    <row r="8" spans="2:7" x14ac:dyDescent="0.25">
      <c r="B8" s="5" t="s">
        <v>31</v>
      </c>
      <c r="C8" s="5">
        <v>0.72</v>
      </c>
      <c r="F8" s="12" t="s">
        <v>42</v>
      </c>
      <c r="G8" s="18">
        <v>0.26021870000000002</v>
      </c>
    </row>
    <row r="9" spans="2:7" x14ac:dyDescent="0.25">
      <c r="B9" s="6" t="s">
        <v>32</v>
      </c>
      <c r="C9" s="9">
        <v>0.36</v>
      </c>
      <c r="F9" s="13" t="s">
        <v>43</v>
      </c>
      <c r="G9" s="19">
        <v>0.1169543</v>
      </c>
    </row>
    <row r="10" spans="2:7" ht="23.25" x14ac:dyDescent="0.35">
      <c r="B10" s="5" t="s">
        <v>33</v>
      </c>
      <c r="C10" s="5">
        <v>0.34</v>
      </c>
      <c r="F10" s="15"/>
      <c r="G10" s="21"/>
    </row>
    <row r="11" spans="2:7" ht="15.75" thickBot="1" x14ac:dyDescent="0.3">
      <c r="B11" s="6" t="s">
        <v>34</v>
      </c>
      <c r="C11" s="6">
        <v>0.31</v>
      </c>
      <c r="F11" s="16" t="s">
        <v>44</v>
      </c>
      <c r="G11" s="22">
        <v>0.20088</v>
      </c>
    </row>
    <row r="12" spans="2:7" x14ac:dyDescent="0.25">
      <c r="B12" s="5" t="s">
        <v>35</v>
      </c>
      <c r="C12" s="5">
        <v>0.18</v>
      </c>
    </row>
    <row r="13" spans="2:7" ht="15.75" thickBot="1" x14ac:dyDescent="0.3">
      <c r="B13" s="7" t="s">
        <v>36</v>
      </c>
      <c r="C13" s="10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21"/>
    </sheetView>
  </sheetViews>
  <sheetFormatPr baseColWidth="10" defaultRowHeight="15" x14ac:dyDescent="0.25"/>
  <cols>
    <col min="1" max="1" width="23.42578125" bestFit="1" customWidth="1"/>
    <col min="2" max="2" width="64.140625" bestFit="1" customWidth="1"/>
    <col min="4" max="4" width="22.28515625" bestFit="1" customWidth="1"/>
    <col min="5" max="5" width="16.85546875" bestFit="1" customWidth="1"/>
  </cols>
  <sheetData>
    <row r="1" spans="1:4" x14ac:dyDescent="0.25">
      <c r="A1" t="s">
        <v>76</v>
      </c>
      <c r="B1" t="s">
        <v>23</v>
      </c>
      <c r="C1" t="s">
        <v>77</v>
      </c>
      <c r="D1" t="s">
        <v>78</v>
      </c>
    </row>
    <row r="2" spans="1:4" x14ac:dyDescent="0.25">
      <c r="A2" t="s">
        <v>79</v>
      </c>
      <c r="B2" t="s">
        <v>82</v>
      </c>
      <c r="C2">
        <v>6</v>
      </c>
      <c r="D2">
        <f>C2*hypothèses!C2</f>
        <v>10.56</v>
      </c>
    </row>
    <row r="3" spans="1:4" x14ac:dyDescent="0.25">
      <c r="A3" t="s">
        <v>79</v>
      </c>
      <c r="B3" t="s">
        <v>83</v>
      </c>
      <c r="D3">
        <v>13.85</v>
      </c>
    </row>
    <row r="4" spans="1:4" x14ac:dyDescent="0.25">
      <c r="A4" t="s">
        <v>79</v>
      </c>
      <c r="B4" t="s">
        <v>84</v>
      </c>
      <c r="D4">
        <v>26.88</v>
      </c>
    </row>
    <row r="5" spans="1:4" x14ac:dyDescent="0.25">
      <c r="A5" t="s">
        <v>79</v>
      </c>
      <c r="B5" t="s">
        <v>85</v>
      </c>
      <c r="C5">
        <v>545</v>
      </c>
      <c r="D5">
        <f>C5*hypothèses!C6</f>
        <v>588.6</v>
      </c>
    </row>
    <row r="6" spans="1:4" x14ac:dyDescent="0.25">
      <c r="A6" t="s">
        <v>79</v>
      </c>
      <c r="B6" t="s">
        <v>86</v>
      </c>
      <c r="C6">
        <v>182</v>
      </c>
      <c r="D6">
        <f>C6*hypothèses!C8</f>
        <v>131.04</v>
      </c>
    </row>
    <row r="7" spans="1:4" x14ac:dyDescent="0.25">
      <c r="A7" t="s">
        <v>79</v>
      </c>
      <c r="B7" t="s">
        <v>87</v>
      </c>
      <c r="C7">
        <v>545</v>
      </c>
      <c r="D7">
        <f>C7*hypothèses!C12</f>
        <v>98.1</v>
      </c>
    </row>
    <row r="8" spans="1:4" x14ac:dyDescent="0.25">
      <c r="A8" t="s">
        <v>79</v>
      </c>
      <c r="B8" t="s">
        <v>91</v>
      </c>
      <c r="C8">
        <v>2000</v>
      </c>
      <c r="D8">
        <f>C8*hypothèses!C9</f>
        <v>720</v>
      </c>
    </row>
    <row r="9" spans="1:4" x14ac:dyDescent="0.25">
      <c r="A9" t="s">
        <v>79</v>
      </c>
      <c r="B9" t="s">
        <v>92</v>
      </c>
      <c r="C9">
        <v>566</v>
      </c>
      <c r="D9">
        <f>C9*hypothèses!C11</f>
        <v>175.46</v>
      </c>
    </row>
    <row r="10" spans="1:4" x14ac:dyDescent="0.25">
      <c r="A10" t="s">
        <v>79</v>
      </c>
      <c r="B10" t="s">
        <v>88</v>
      </c>
      <c r="C10">
        <v>2000</v>
      </c>
      <c r="D10">
        <f>C10*hypothèses!C13</f>
        <v>200</v>
      </c>
    </row>
    <row r="11" spans="1:4" x14ac:dyDescent="0.25">
      <c r="A11" t="s">
        <v>79</v>
      </c>
      <c r="B11" t="s">
        <v>89</v>
      </c>
      <c r="C11">
        <v>60</v>
      </c>
      <c r="D11">
        <f>C11*hypothèses!C3</f>
        <v>83.399999999999991</v>
      </c>
    </row>
    <row r="12" spans="1:4" x14ac:dyDescent="0.25">
      <c r="A12" t="s">
        <v>79</v>
      </c>
      <c r="B12" t="s">
        <v>90</v>
      </c>
      <c r="C12">
        <v>25</v>
      </c>
      <c r="D12">
        <f>C12*hypothèses!C4</f>
        <v>34.75</v>
      </c>
    </row>
    <row r="13" spans="1:4" x14ac:dyDescent="0.25">
      <c r="A13" t="s">
        <v>80</v>
      </c>
      <c r="B13" t="s">
        <v>93</v>
      </c>
      <c r="C13">
        <v>200</v>
      </c>
      <c r="D13">
        <f>C13*hypothèses!C7</f>
        <v>208</v>
      </c>
    </row>
    <row r="14" spans="1:4" x14ac:dyDescent="0.25">
      <c r="A14" t="s">
        <v>80</v>
      </c>
      <c r="B14" t="s">
        <v>94</v>
      </c>
      <c r="C14">
        <v>333</v>
      </c>
      <c r="D14">
        <f>C14*hypothèses!C5</f>
        <v>462.86999999999995</v>
      </c>
    </row>
    <row r="15" spans="1:4" x14ac:dyDescent="0.25">
      <c r="A15" t="s">
        <v>80</v>
      </c>
      <c r="B15" t="s">
        <v>95</v>
      </c>
      <c r="C15">
        <v>1018</v>
      </c>
      <c r="D15">
        <f>C15*hypothèses!C11</f>
        <v>315.58</v>
      </c>
    </row>
    <row r="16" spans="1:4" x14ac:dyDescent="0.25">
      <c r="A16" t="s">
        <v>81</v>
      </c>
      <c r="B16" t="s">
        <v>96</v>
      </c>
      <c r="D16" s="41" t="s">
        <v>101</v>
      </c>
    </row>
    <row r="17" spans="1:5" x14ac:dyDescent="0.25">
      <c r="A17" t="s">
        <v>81</v>
      </c>
      <c r="B17" t="s">
        <v>97</v>
      </c>
      <c r="D17">
        <v>99</v>
      </c>
      <c r="E17" s="42" t="s">
        <v>102</v>
      </c>
    </row>
    <row r="18" spans="1:5" x14ac:dyDescent="0.25">
      <c r="A18" t="s">
        <v>81</v>
      </c>
      <c r="B18" t="s">
        <v>98</v>
      </c>
      <c r="D18">
        <v>38</v>
      </c>
      <c r="E18" s="42" t="s">
        <v>103</v>
      </c>
    </row>
    <row r="19" spans="1:5" x14ac:dyDescent="0.25">
      <c r="A19" t="s">
        <v>81</v>
      </c>
      <c r="B19" t="s">
        <v>99</v>
      </c>
      <c r="D19">
        <v>676</v>
      </c>
      <c r="E19" s="42" t="s">
        <v>104</v>
      </c>
    </row>
    <row r="20" spans="1:5" x14ac:dyDescent="0.25">
      <c r="A20" t="s">
        <v>81</v>
      </c>
      <c r="B20" t="s">
        <v>100</v>
      </c>
      <c r="D20" s="41" t="s">
        <v>101</v>
      </c>
    </row>
    <row r="21" spans="1:5" x14ac:dyDescent="0.25">
      <c r="D21">
        <f>SUM(D2:D20)</f>
        <v>3882.09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1" sqref="B31"/>
    </sheetView>
  </sheetViews>
  <sheetFormatPr baseColWidth="10" defaultRowHeight="15" x14ac:dyDescent="0.25"/>
  <cols>
    <col min="1" max="1" width="23.42578125" bestFit="1" customWidth="1"/>
    <col min="2" max="2" width="64.140625" bestFit="1" customWidth="1"/>
    <col min="4" max="4" width="22.28515625" bestFit="1" customWidth="1"/>
  </cols>
  <sheetData>
    <row r="1" spans="1:4" x14ac:dyDescent="0.25">
      <c r="A1" t="s">
        <v>76</v>
      </c>
      <c r="B1" t="s">
        <v>23</v>
      </c>
      <c r="C1" t="s">
        <v>77</v>
      </c>
      <c r="D1" t="s">
        <v>78</v>
      </c>
    </row>
    <row r="2" spans="1:4" x14ac:dyDescent="0.25">
      <c r="A2" t="s">
        <v>79</v>
      </c>
      <c r="B2" t="s">
        <v>82</v>
      </c>
      <c r="C2">
        <v>6</v>
      </c>
      <c r="D2">
        <v>10</v>
      </c>
    </row>
    <row r="3" spans="1:4" x14ac:dyDescent="0.25">
      <c r="A3" t="s">
        <v>79</v>
      </c>
      <c r="B3" t="s">
        <v>83</v>
      </c>
      <c r="D3">
        <v>325</v>
      </c>
    </row>
    <row r="4" spans="1:4" x14ac:dyDescent="0.25">
      <c r="A4" t="s">
        <v>79</v>
      </c>
      <c r="B4" t="s">
        <v>84</v>
      </c>
      <c r="D4">
        <v>154</v>
      </c>
    </row>
    <row r="5" spans="1:4" x14ac:dyDescent="0.25">
      <c r="A5" t="s">
        <v>79</v>
      </c>
      <c r="B5" t="s">
        <v>85</v>
      </c>
      <c r="C5">
        <v>545</v>
      </c>
      <c r="D5">
        <v>592</v>
      </c>
    </row>
    <row r="6" spans="1:4" x14ac:dyDescent="0.25">
      <c r="A6" t="s">
        <v>79</v>
      </c>
      <c r="B6" t="s">
        <v>86</v>
      </c>
      <c r="C6">
        <v>182</v>
      </c>
      <c r="D6">
        <v>131</v>
      </c>
    </row>
    <row r="7" spans="1:4" x14ac:dyDescent="0.25">
      <c r="A7" t="s">
        <v>79</v>
      </c>
      <c r="B7" t="s">
        <v>87</v>
      </c>
      <c r="C7">
        <v>545</v>
      </c>
      <c r="D7">
        <v>99</v>
      </c>
    </row>
    <row r="8" spans="1:4" x14ac:dyDescent="0.25">
      <c r="A8" t="s">
        <v>79</v>
      </c>
      <c r="B8" t="s">
        <v>91</v>
      </c>
      <c r="C8">
        <v>1091</v>
      </c>
      <c r="D8">
        <v>394</v>
      </c>
    </row>
    <row r="9" spans="1:4" x14ac:dyDescent="0.25">
      <c r="A9" t="s">
        <v>79</v>
      </c>
      <c r="B9" t="s">
        <v>92</v>
      </c>
      <c r="C9">
        <v>566</v>
      </c>
      <c r="D9">
        <v>175</v>
      </c>
    </row>
    <row r="10" spans="1:4" x14ac:dyDescent="0.25">
      <c r="A10" t="s">
        <v>79</v>
      </c>
      <c r="B10" t="s">
        <v>88</v>
      </c>
      <c r="C10">
        <v>1091</v>
      </c>
      <c r="D10">
        <v>106</v>
      </c>
    </row>
    <row r="11" spans="1:4" x14ac:dyDescent="0.25">
      <c r="A11" t="s">
        <v>79</v>
      </c>
      <c r="B11" t="s">
        <v>89</v>
      </c>
      <c r="C11">
        <v>50</v>
      </c>
      <c r="D11">
        <v>70</v>
      </c>
    </row>
    <row r="12" spans="1:4" x14ac:dyDescent="0.25">
      <c r="A12" t="s">
        <v>79</v>
      </c>
      <c r="B12" t="s">
        <v>90</v>
      </c>
      <c r="C12">
        <v>17</v>
      </c>
      <c r="D12">
        <v>23</v>
      </c>
    </row>
    <row r="13" spans="1:4" x14ac:dyDescent="0.25">
      <c r="A13" t="s">
        <v>80</v>
      </c>
      <c r="B13" t="s">
        <v>93</v>
      </c>
      <c r="C13">
        <v>166</v>
      </c>
      <c r="D13">
        <v>173</v>
      </c>
    </row>
    <row r="14" spans="1:4" x14ac:dyDescent="0.25">
      <c r="A14" t="s">
        <v>80</v>
      </c>
      <c r="B14" t="s">
        <v>94</v>
      </c>
      <c r="C14">
        <v>333</v>
      </c>
      <c r="D14">
        <v>464</v>
      </c>
    </row>
    <row r="15" spans="1:4" x14ac:dyDescent="0.25">
      <c r="A15" t="s">
        <v>80</v>
      </c>
      <c r="B15" t="s">
        <v>95</v>
      </c>
      <c r="C15">
        <v>1018</v>
      </c>
      <c r="D15">
        <v>349</v>
      </c>
    </row>
    <row r="16" spans="1:4" x14ac:dyDescent="0.25">
      <c r="A16" t="s">
        <v>81</v>
      </c>
      <c r="B16" t="s">
        <v>96</v>
      </c>
      <c r="D16" s="41" t="s">
        <v>101</v>
      </c>
    </row>
    <row r="17" spans="1:4" x14ac:dyDescent="0.25">
      <c r="A17" t="s">
        <v>81</v>
      </c>
      <c r="B17" t="s">
        <v>97</v>
      </c>
      <c r="D17">
        <v>99</v>
      </c>
    </row>
    <row r="18" spans="1:4" x14ac:dyDescent="0.25">
      <c r="A18" t="s">
        <v>81</v>
      </c>
      <c r="B18" t="s">
        <v>98</v>
      </c>
      <c r="D18">
        <v>38</v>
      </c>
    </row>
    <row r="19" spans="1:4" x14ac:dyDescent="0.25">
      <c r="A19" t="s">
        <v>81</v>
      </c>
      <c r="B19" t="s">
        <v>99</v>
      </c>
      <c r="D19">
        <v>676</v>
      </c>
    </row>
    <row r="20" spans="1:4" x14ac:dyDescent="0.25">
      <c r="A20" t="s">
        <v>81</v>
      </c>
      <c r="B20" t="s">
        <v>100</v>
      </c>
      <c r="D20" s="41" t="s">
        <v>101</v>
      </c>
    </row>
    <row r="21" spans="1:4" x14ac:dyDescent="0.25">
      <c r="A21" t="s">
        <v>105</v>
      </c>
      <c r="D21">
        <f>SUM(D2:D20)</f>
        <v>3878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fiches</vt:lpstr>
      <vt:lpstr>hypothèses</vt:lpstr>
      <vt:lpstr>Feuil3</vt:lpstr>
      <vt:lpstr>Feuil1</vt:lpstr>
    </vt:vector>
  </TitlesOfParts>
  <Company>IDETA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Lucie</dc:creator>
  <cp:lastModifiedBy>Bricmont, Saskia</cp:lastModifiedBy>
  <cp:lastPrinted>2016-01-14T09:21:55Z</cp:lastPrinted>
  <dcterms:created xsi:type="dcterms:W3CDTF">2015-01-27T10:30:58Z</dcterms:created>
  <dcterms:modified xsi:type="dcterms:W3CDTF">2016-03-11T10:52:32Z</dcterms:modified>
</cp:coreProperties>
</file>